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DG_PMA\SIPA\UGA\INVERSIONES VINOS\2026-2027\6.-MODELOS INVERSION 2025-2026\1.Solicitud de ayuda\"/>
    </mc:Choice>
  </mc:AlternateContent>
  <bookViews>
    <workbookView xWindow="-120" yWindow="-120" windowWidth="29040" windowHeight="1584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E34" i="1" l="1"/>
  <c r="E28" i="1" l="1"/>
  <c r="E25" i="1"/>
  <c r="E21" i="1"/>
  <c r="E17" i="1"/>
  <c r="E10" i="1"/>
  <c r="E11" i="1"/>
</calcChain>
</file>

<file path=xl/sharedStrings.xml><?xml version="1.0" encoding="utf-8"?>
<sst xmlns="http://schemas.openxmlformats.org/spreadsheetml/2006/main" count="64" uniqueCount="51">
  <si>
    <t>LÍMITES MÁXIMOS</t>
  </si>
  <si>
    <t>URBANIZACIÓN</t>
  </si>
  <si>
    <t>CIERRE PERIMETRAL</t>
  </si>
  <si>
    <t>Límite máx. €/ml (sin incluir las puertas)</t>
  </si>
  <si>
    <t>EXPLANACIÓN Y URBANIZACIÓN</t>
  </si>
  <si>
    <t xml:space="preserve">Límite máx. €/m2 </t>
  </si>
  <si>
    <t>EDIFICACIÓN</t>
  </si>
  <si>
    <t>EN ESPAÑA</t>
  </si>
  <si>
    <t>Importe real (€/m2) - Límite máx. (€/m2) (Resultado de valor negativo es correcto) =</t>
  </si>
  <si>
    <t>FUERA DE ESPAÑA Y DENTRO DE LA UE</t>
  </si>
  <si>
    <t>Para la aplicación de este límite se tendrán en cuenta tanto los gastos de adquisición, como los de obra civil en edificación nueva o reformada, incluyendo sus divisiones interiores. A este fin, dichos límites no podrán ser superados incluso en los supuestos en los que sobre una misma superficie se den de forma simultánea más de uno de esos gastos. En este límite no serán tenidos en cuenta los gastos relativos a instalaciones como saneamiento, fontanería, electricidad, telecomunicaciones, climatización, ventilación, u otras similares.</t>
  </si>
  <si>
    <t>OTROS</t>
  </si>
  <si>
    <t>Superficie total de la bodega (m2)</t>
  </si>
  <si>
    <t>EXPOSICIÓN Y VENTA AL POR MENOR EN EL INTERIOR DE LA BODEGA</t>
  </si>
  <si>
    <t>% máx. subvencionable de superficie dedicada a exposición y venta al por menor será del 15%</t>
  </si>
  <si>
    <t>ESTUDIOS DE VIABILIDAD, EVALUACIÓN DE IMPACTO AMBIENTAL Y TIENDA ONLINE</t>
  </si>
  <si>
    <t>BARRICAS DE MADERA DE 210 A 230 LITROS</t>
  </si>
  <si>
    <t>DE ROBLE FRANCES</t>
  </si>
  <si>
    <t>Nº de barricas</t>
  </si>
  <si>
    <t>Importe medio (€/barrica)</t>
  </si>
  <si>
    <t>DE ROBLE AMERICANO</t>
  </si>
  <si>
    <t>DE ROBLE MIXTO U OTROS ORÍGENES</t>
  </si>
  <si>
    <t>EL RESPONSABLE DE LA SOLICITUD DE LA AYUDA</t>
  </si>
  <si>
    <t>EL TÉCNICO RESPONSABLE DE REDACTAR LA MEMORIA VALORADA</t>
  </si>
  <si>
    <r>
      <t xml:space="preserve">VALORES </t>
    </r>
    <r>
      <rPr>
        <u/>
        <sz val="9"/>
        <color rgb="FFFF0000"/>
        <rFont val="Calibri"/>
        <family val="2"/>
        <scheme val="minor"/>
      </rPr>
      <t>(rellenar las celdas sin color)</t>
    </r>
  </si>
  <si>
    <t>Los responsables certifican que los datos insertados son ciertos y reales y se ajustan al proyecto de solicitud de ayuda</t>
  </si>
  <si>
    <t xml:space="preserve">Importe total </t>
  </si>
  <si>
    <t xml:space="preserve">Superficie dedicada a exposición y venta al por menor (m2) </t>
  </si>
  <si>
    <t xml:space="preserve">Importe real (€/m2) - Límite máx. (€/m2) (Resultado de valor negativo es correcto) </t>
  </si>
  <si>
    <t xml:space="preserve">Nº m2 que se van a construir </t>
  </si>
  <si>
    <t xml:space="preserve">Total (€) </t>
  </si>
  <si>
    <t xml:space="preserve">Superficie nueva construida (M2) </t>
  </si>
  <si>
    <t xml:space="preserve">Nº metro cuadrado (m2) que se va a explanar </t>
  </si>
  <si>
    <t xml:space="preserve">Nº de m2 construidos o que se pretenden construir </t>
  </si>
  <si>
    <t xml:space="preserve">Nº metro lineal (ml) que se va a construir </t>
  </si>
  <si>
    <t xml:space="preserve"> </t>
  </si>
  <si>
    <t>Plaza Juan XXIII s/n 30071 Murcia T. 968362000/012 ID-443</t>
  </si>
  <si>
    <t>(m2&lt;=2*M2)  Resultado de valor cero o negativo es correcto</t>
  </si>
  <si>
    <t xml:space="preserve">Precio del ml (no puede superar el límete de 35€/ml) </t>
  </si>
  <si>
    <t>(ml&lt;=m2) Resultado de valor cero o negativo es correcto</t>
  </si>
  <si>
    <r>
      <t>Fdo.</t>
    </r>
    <r>
      <rPr>
        <sz val="8"/>
        <color theme="1"/>
        <rFont val="Calibri"/>
        <family val="2"/>
        <scheme val="minor"/>
      </rPr>
      <t xml:space="preserve"> </t>
    </r>
    <r>
      <rPr>
        <i/>
        <sz val="8"/>
        <color theme="1"/>
        <rFont val="Calibri"/>
        <family val="2"/>
        <scheme val="minor"/>
      </rPr>
      <t xml:space="preserve">(nombre): </t>
    </r>
  </si>
  <si>
    <r>
      <t xml:space="preserve">Fdo. </t>
    </r>
    <r>
      <rPr>
        <i/>
        <sz val="8"/>
        <color theme="1"/>
        <rFont val="Calibri"/>
        <family val="2"/>
        <scheme val="minor"/>
      </rPr>
      <t xml:space="preserve">(nombre): </t>
    </r>
  </si>
  <si>
    <t>En         a    de    de 202</t>
  </si>
  <si>
    <t>(firma electrónica)</t>
  </si>
  <si>
    <t>Coste del estudio de viabilidad técnica y económica (máx. 1.900 €)</t>
  </si>
  <si>
    <t>Coste de la evaluación del impacto ambiental (máx. 1.900 €)</t>
  </si>
  <si>
    <t>Coste de tienda online (máx. 3.400 €)</t>
  </si>
  <si>
    <t>VERIFICACIÓN DE LOS LÍMITES MÁXIMOS SEGÚN EL ANEXO XI</t>
  </si>
  <si>
    <t>REGIÓN DE MURCIA
Consejería de Agua, Agricultura, Ganadería y Pesca
Dirección General de Industria  Alimentaria y Asociacionismo Agrario</t>
  </si>
  <si>
    <t>De acuerdo con lo establecido en la Ley Orgánica 3/2018 de 5 de diciembre, se le informa de la incorporación de los datos personales contenidos en esta solicitud, así como de los que se recaben de la Agencia Estatal Tributaria y de la Tesorería General de la Seguridad Social, a un fichero automatizado, cuyo responsable es la Dirección General de  Industria Agroalimentaria y Asociacionismo Agrario de la Consejería de Agua, Agricultura, Ganadería y Pesca, de la Comunidad Autónoma de la Región de Murcia, así como del tratamiento automatizado a que van a ser sometidos con la finalidad de gestionar dicha ayuda. Sus datos, a excepción de los relativos al cumplimiento de obligaciones tributarias y con la Seguridad Social, van a ser cedidos exclusivamente, para el control del cumplimiento de la finalidad de la subvención y de sus condiciones, a la Administración General del Estado, a la Administración Autonómica y a la Administración Local; a la Agencia Estatal Tributaria y Tesorería General de la Seguridad Social para recabar los correspondientes certificados; a las Entidades Bancarias para el pago de la ayuda, en su caso; al FEGA y a los diferentes Órganos de Control de Subvenciones, en los términos y con las condiciones fijados en la citada Ley Orgánica. Puede ejercer los derechos de acceso, rectificación, cancelación y oposición sobre sus datos, en la Dirección General de  Industria Agroalimentaria y Asociacionismo Agrario de la Consejería de Agua, Agricultura, Ganadería y Pesca. El solicitante declara expresamente haber informado a las personas de contacto cuyos datos personales se facilitan en esta solicitud acerca de la existencia del fichero, del tratamiento.</t>
  </si>
  <si>
    <t xml:space="preserve">Precio del m2 (no puede superar el límete de 35€/m2)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</si>
</sst>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b/>
      <u/>
      <sz val="14"/>
      <color theme="1"/>
      <name val="Calibri"/>
      <family val="2"/>
      <scheme val="minor"/>
    </font>
    <font>
      <i/>
      <sz val="8"/>
      <color theme="1"/>
      <name val="Calibri"/>
      <family val="2"/>
      <scheme val="minor"/>
    </font>
    <font>
      <b/>
      <u/>
      <sz val="11"/>
      <color theme="1"/>
      <name val="Calibri"/>
      <family val="2"/>
      <scheme val="minor"/>
    </font>
    <font>
      <u/>
      <sz val="9"/>
      <color rgb="FFFF0000"/>
      <name val="Calibri"/>
      <family val="2"/>
      <scheme val="minor"/>
    </font>
    <font>
      <b/>
      <i/>
      <sz val="9"/>
      <color theme="1"/>
      <name val="Calibri"/>
      <family val="2"/>
      <scheme val="minor"/>
    </font>
    <font>
      <sz val="8"/>
      <color theme="1"/>
      <name val="Verdana"/>
      <family val="2"/>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DDDDDD"/>
        <bgColor indexed="64"/>
      </patternFill>
    </fill>
    <fill>
      <patternFill patternType="solid">
        <fgColor rgb="FFB2B2B2"/>
        <bgColor indexed="64"/>
      </patternFill>
    </fill>
    <fill>
      <patternFill patternType="solid">
        <fgColor rgb="FFFFCC99"/>
        <bgColor indexed="64"/>
      </patternFill>
    </fill>
    <fill>
      <patternFill patternType="solid">
        <fgColor rgb="FFFFCC66"/>
        <bgColor indexed="64"/>
      </patternFill>
    </fill>
    <fill>
      <patternFill patternType="solid">
        <fgColor rgb="FFFFFF66"/>
        <bgColor indexed="64"/>
      </patternFill>
    </fill>
    <fill>
      <patternFill patternType="solid">
        <fgColor rgb="FFFFFF99"/>
        <bgColor indexed="64"/>
      </patternFill>
    </fill>
    <fill>
      <patternFill patternType="solid">
        <fgColor rgb="FFCCCCFF"/>
        <bgColor indexed="64"/>
      </patternFill>
    </fill>
    <fill>
      <patternFill patternType="solid">
        <fgColor rgb="FF66CCFF"/>
        <bgColor indexed="64"/>
      </patternFill>
    </fill>
    <fill>
      <patternFill patternType="solid">
        <fgColor rgb="FF6699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4">
    <xf numFmtId="0" fontId="0" fillId="0" borderId="0" xfId="0"/>
    <xf numFmtId="0" fontId="0" fillId="0" borderId="1" xfId="0" applyBorder="1"/>
    <xf numFmtId="0" fontId="0" fillId="2" borderId="1" xfId="0" applyFill="1" applyBorder="1"/>
    <xf numFmtId="0" fontId="0" fillId="4" borderId="1" xfId="0" applyFill="1" applyBorder="1"/>
    <xf numFmtId="0" fontId="0" fillId="7" borderId="1" xfId="0" applyFill="1" applyBorder="1"/>
    <xf numFmtId="0" fontId="0" fillId="7" borderId="1" xfId="0" applyFill="1" applyBorder="1" applyAlignment="1">
      <alignment horizontal="center" vertical="center"/>
    </xf>
    <xf numFmtId="0" fontId="0" fillId="7" borderId="1" xfId="0" applyFill="1" applyBorder="1" applyAlignment="1">
      <alignment horizontal="left" vertical="center" wrapText="1"/>
    </xf>
    <xf numFmtId="0" fontId="0" fillId="2" borderId="9" xfId="0" applyFill="1" applyBorder="1"/>
    <xf numFmtId="0" fontId="0" fillId="2" borderId="10" xfId="0" applyFill="1" applyBorder="1"/>
    <xf numFmtId="0" fontId="0" fillId="0" borderId="12" xfId="0" applyBorder="1"/>
    <xf numFmtId="0" fontId="0" fillId="7" borderId="12" xfId="0" applyFill="1" applyBorder="1"/>
    <xf numFmtId="0" fontId="0" fillId="4" borderId="12" xfId="0" applyFill="1" applyBorder="1"/>
    <xf numFmtId="0" fontId="0" fillId="2" borderId="12" xfId="0" applyFill="1" applyBorder="1"/>
    <xf numFmtId="0" fontId="0" fillId="4" borderId="6" xfId="0" applyFill="1" applyBorder="1"/>
    <xf numFmtId="0" fontId="0" fillId="4" borderId="17" xfId="0" applyFill="1" applyBorder="1"/>
    <xf numFmtId="0" fontId="0" fillId="7" borderId="14" xfId="0" applyFill="1" applyBorder="1" applyAlignment="1">
      <alignment horizontal="left" vertical="center" wrapText="1"/>
    </xf>
    <xf numFmtId="0" fontId="0" fillId="7" borderId="14" xfId="0" applyFill="1" applyBorder="1" applyAlignment="1">
      <alignment horizontal="center" vertical="center"/>
    </xf>
    <xf numFmtId="0" fontId="0" fillId="0" borderId="9" xfId="0" applyBorder="1"/>
    <xf numFmtId="0" fontId="0" fillId="0" borderId="10" xfId="0" applyBorder="1"/>
    <xf numFmtId="0" fontId="0" fillId="7" borderId="12" xfId="0"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2" borderId="14" xfId="0" applyFill="1" applyBorder="1"/>
    <xf numFmtId="0" fontId="0" fillId="2" borderId="15" xfId="0" applyFill="1" applyBorder="1"/>
    <xf numFmtId="0" fontId="2" fillId="0" borderId="7" xfId="0" applyFont="1" applyBorder="1" applyAlignment="1">
      <alignment horizontal="center" vertical="center" wrapText="1"/>
    </xf>
    <xf numFmtId="0" fontId="0" fillId="0" borderId="29" xfId="0" applyBorder="1" applyAlignment="1">
      <alignment horizontal="center" vertical="center"/>
    </xf>
    <xf numFmtId="0" fontId="0" fillId="0" borderId="30" xfId="0" applyBorder="1"/>
    <xf numFmtId="0" fontId="0" fillId="0" borderId="31" xfId="0" applyBorder="1" applyAlignment="1">
      <alignment horizontal="center" vertical="center"/>
    </xf>
    <xf numFmtId="0" fontId="5" fillId="0" borderId="30" xfId="0" applyFont="1" applyBorder="1" applyAlignment="1">
      <alignment horizontal="center" vertical="center"/>
    </xf>
    <xf numFmtId="0" fontId="8" fillId="0" borderId="0" xfId="0" applyFont="1"/>
    <xf numFmtId="0" fontId="9" fillId="0" borderId="0" xfId="0" applyFont="1" applyAlignment="1">
      <alignment horizontal="justify" vertical="center"/>
    </xf>
    <xf numFmtId="0" fontId="9" fillId="0" borderId="0" xfId="0" applyFont="1"/>
    <xf numFmtId="0" fontId="0" fillId="0" borderId="0" xfId="0" applyAlignment="1">
      <alignment vertical="top" wrapText="1"/>
    </xf>
    <xf numFmtId="0" fontId="1" fillId="0" borderId="3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5" fillId="0" borderId="24" xfId="0" applyFont="1" applyBorder="1" applyAlignment="1">
      <alignment horizontal="center"/>
    </xf>
    <xf numFmtId="0" fontId="5" fillId="0" borderId="0" xfId="0" applyFont="1" applyAlignment="1">
      <alignment horizontal="center"/>
    </xf>
    <xf numFmtId="0" fontId="5" fillId="0" borderId="25" xfId="0" applyFont="1" applyBorder="1" applyAlignment="1">
      <alignment horizontal="center"/>
    </xf>
    <xf numFmtId="0" fontId="0" fillId="9" borderId="8"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1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3"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4" fillId="0" borderId="0" xfId="0" applyFont="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0" borderId="0" xfId="0" applyFont="1" applyAlignment="1">
      <alignment horizontal="center" vertical="center"/>
    </xf>
    <xf numFmtId="0" fontId="0" fillId="18" borderId="1" xfId="0" applyFill="1" applyBorder="1" applyAlignment="1">
      <alignment horizontal="center" vertical="center" wrapText="1"/>
    </xf>
    <xf numFmtId="0" fontId="0" fillId="18" borderId="14"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6" xfId="0" applyFill="1" applyBorder="1" applyAlignment="1">
      <alignment horizontal="center" vertical="center" wrapText="1"/>
    </xf>
    <xf numFmtId="0" fontId="0" fillId="8" borderId="8"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6" xfId="0" applyFill="1" applyBorder="1" applyAlignment="1">
      <alignment horizontal="center" vertical="center" wrapText="1"/>
    </xf>
    <xf numFmtId="0" fontId="0" fillId="6" borderId="8"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3" xfId="0"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5" borderId="14" xfId="0" applyFont="1" applyFill="1" applyBorder="1" applyAlignment="1">
      <alignment horizontal="center" vertical="center" wrapText="1"/>
    </xf>
    <xf numFmtId="0" fontId="0" fillId="16" borderId="9" xfId="0" applyFill="1" applyBorder="1" applyAlignment="1">
      <alignment horizontal="center" vertical="center" wrapText="1"/>
    </xf>
    <xf numFmtId="0" fontId="0" fillId="16"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3" borderId="14"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99FF"/>
      <color rgb="FF66CCFF"/>
      <color rgb="FFCCCCFF"/>
      <color rgb="FFFFFF99"/>
      <color rgb="FFFFFF66"/>
      <color rgb="FFFFCC66"/>
      <color rgb="FFFFCC99"/>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85725</xdr:colOff>
      <xdr:row>24</xdr:row>
      <xdr:rowOff>66675</xdr:rowOff>
    </xdr:from>
    <xdr:to>
      <xdr:col>5</xdr:col>
      <xdr:colOff>381000</xdr:colOff>
      <xdr:row>24</xdr:row>
      <xdr:rowOff>322707</xdr:rowOff>
    </xdr:to>
    <xdr:sp macro="" textlink="">
      <xdr:nvSpPr>
        <xdr:cNvPr id="2" name="Flecha izquierda 1">
          <a:extLst>
            <a:ext uri="{FF2B5EF4-FFF2-40B4-BE49-F238E27FC236}">
              <a16:creationId xmlns:a16="http://schemas.microsoft.com/office/drawing/2014/main" id="{00000000-0008-0000-0000-000002000000}"/>
            </a:ext>
          </a:extLst>
        </xdr:cNvPr>
        <xdr:cNvSpPr/>
      </xdr:nvSpPr>
      <xdr:spPr>
        <a:xfrm>
          <a:off x="8734425" y="4686300"/>
          <a:ext cx="295275" cy="2560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2</xdr:col>
      <xdr:colOff>466725</xdr:colOff>
      <xdr:row>0</xdr:row>
      <xdr:rowOff>0</xdr:rowOff>
    </xdr:from>
    <xdr:to>
      <xdr:col>2</xdr:col>
      <xdr:colOff>911772</xdr:colOff>
      <xdr:row>0</xdr:row>
      <xdr:rowOff>743776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428875" y="0"/>
          <a:ext cx="445047" cy="7437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workbookViewId="0">
      <selection activeCell="E34" sqref="E34"/>
    </sheetView>
  </sheetViews>
  <sheetFormatPr baseColWidth="10" defaultRowHeight="15" x14ac:dyDescent="0.25"/>
  <cols>
    <col min="1" max="1" width="11.85546875" customWidth="1"/>
    <col min="2" max="2" width="17.5703125" customWidth="1"/>
    <col min="3" max="3" width="16.140625" customWidth="1"/>
    <col min="4" max="4" width="60" customWidth="1"/>
    <col min="5" max="5" width="14.28515625" customWidth="1"/>
  </cols>
  <sheetData>
    <row r="1" spans="1:5" ht="63" customHeight="1" x14ac:dyDescent="0.25">
      <c r="D1" s="32" t="s">
        <v>48</v>
      </c>
      <c r="E1" s="30" t="s">
        <v>36</v>
      </c>
    </row>
    <row r="2" spans="1:5" ht="18.75" x14ac:dyDescent="0.25">
      <c r="B2" s="60" t="s">
        <v>47</v>
      </c>
      <c r="C2" s="60"/>
      <c r="D2" s="60"/>
      <c r="E2" s="30" t="s">
        <v>35</v>
      </c>
    </row>
    <row r="3" spans="1:5" x14ac:dyDescent="0.25">
      <c r="E3" s="30"/>
    </row>
    <row r="4" spans="1:5" ht="15.75" thickBot="1" x14ac:dyDescent="0.3">
      <c r="E4" s="31"/>
    </row>
    <row r="5" spans="1:5" ht="42" customHeight="1" thickBot="1" x14ac:dyDescent="0.3">
      <c r="E5" s="24" t="s">
        <v>24</v>
      </c>
    </row>
    <row r="6" spans="1:5" ht="15" customHeight="1" x14ac:dyDescent="0.25">
      <c r="A6" s="57" t="s">
        <v>0</v>
      </c>
      <c r="B6" s="71" t="s">
        <v>1</v>
      </c>
      <c r="C6" s="67" t="s">
        <v>2</v>
      </c>
      <c r="D6" s="7" t="s">
        <v>3</v>
      </c>
      <c r="E6" s="8">
        <v>40</v>
      </c>
    </row>
    <row r="7" spans="1:5" x14ac:dyDescent="0.25">
      <c r="A7" s="58"/>
      <c r="B7" s="72"/>
      <c r="C7" s="68"/>
      <c r="D7" s="1" t="s">
        <v>34</v>
      </c>
      <c r="E7" s="9">
        <v>0</v>
      </c>
    </row>
    <row r="8" spans="1:5" x14ac:dyDescent="0.25">
      <c r="A8" s="58"/>
      <c r="B8" s="72"/>
      <c r="C8" s="68"/>
      <c r="D8" s="1" t="s">
        <v>38</v>
      </c>
      <c r="E8" s="9">
        <v>0</v>
      </c>
    </row>
    <row r="9" spans="1:5" x14ac:dyDescent="0.25">
      <c r="A9" s="58"/>
      <c r="B9" s="72"/>
      <c r="C9" s="68"/>
      <c r="D9" s="1" t="s">
        <v>33</v>
      </c>
      <c r="E9" s="9">
        <v>0</v>
      </c>
    </row>
    <row r="10" spans="1:5" x14ac:dyDescent="0.25">
      <c r="A10" s="58"/>
      <c r="B10" s="72"/>
      <c r="C10" s="68"/>
      <c r="D10" s="4" t="s">
        <v>39</v>
      </c>
      <c r="E10" s="10">
        <f>E7-E9</f>
        <v>0</v>
      </c>
    </row>
    <row r="11" spans="1:5" x14ac:dyDescent="0.25">
      <c r="A11" s="58"/>
      <c r="B11" s="72"/>
      <c r="C11" s="68"/>
      <c r="D11" s="3" t="s">
        <v>30</v>
      </c>
      <c r="E11" s="11">
        <f>E7*E8</f>
        <v>0</v>
      </c>
    </row>
    <row r="12" spans="1:5" x14ac:dyDescent="0.25">
      <c r="A12" s="58"/>
      <c r="B12" s="72"/>
      <c r="C12" s="69" t="s">
        <v>4</v>
      </c>
      <c r="D12" s="2" t="s">
        <v>5</v>
      </c>
      <c r="E12" s="12">
        <v>35</v>
      </c>
    </row>
    <row r="13" spans="1:5" x14ac:dyDescent="0.25">
      <c r="A13" s="58"/>
      <c r="B13" s="72"/>
      <c r="C13" s="69"/>
      <c r="D13" s="1" t="s">
        <v>32</v>
      </c>
      <c r="E13" s="9"/>
    </row>
    <row r="14" spans="1:5" x14ac:dyDescent="0.25">
      <c r="A14" s="58"/>
      <c r="B14" s="72"/>
      <c r="C14" s="69"/>
      <c r="D14" s="1" t="s">
        <v>50</v>
      </c>
      <c r="E14" s="9"/>
    </row>
    <row r="15" spans="1:5" x14ac:dyDescent="0.25">
      <c r="A15" s="58"/>
      <c r="B15" s="72"/>
      <c r="C15" s="69"/>
      <c r="D15" s="1" t="s">
        <v>31</v>
      </c>
      <c r="E15" s="9"/>
    </row>
    <row r="16" spans="1:5" x14ac:dyDescent="0.25">
      <c r="A16" s="58"/>
      <c r="B16" s="72"/>
      <c r="C16" s="69"/>
      <c r="D16" s="4" t="s">
        <v>37</v>
      </c>
      <c r="E16" s="10">
        <f>E13-(E15*2)</f>
        <v>0</v>
      </c>
    </row>
    <row r="17" spans="1:9" ht="15.75" thickBot="1" x14ac:dyDescent="0.3">
      <c r="A17" s="58"/>
      <c r="B17" s="73"/>
      <c r="C17" s="70"/>
      <c r="D17" s="13" t="s">
        <v>30</v>
      </c>
      <c r="E17" s="14">
        <f>E13*E14</f>
        <v>0</v>
      </c>
    </row>
    <row r="18" spans="1:9" x14ac:dyDescent="0.25">
      <c r="A18" s="58"/>
      <c r="B18" s="74" t="s">
        <v>6</v>
      </c>
      <c r="C18" s="90" t="s">
        <v>7</v>
      </c>
      <c r="D18" s="7" t="s">
        <v>5</v>
      </c>
      <c r="E18" s="7">
        <v>520</v>
      </c>
      <c r="F18" s="77" t="s">
        <v>10</v>
      </c>
      <c r="G18" s="77"/>
      <c r="H18" s="77"/>
      <c r="I18" s="78"/>
    </row>
    <row r="19" spans="1:9" x14ac:dyDescent="0.25">
      <c r="A19" s="58"/>
      <c r="B19" s="75"/>
      <c r="C19" s="91"/>
      <c r="D19" s="1" t="s">
        <v>29</v>
      </c>
      <c r="E19" s="1"/>
      <c r="F19" s="79"/>
      <c r="G19" s="79"/>
      <c r="H19" s="79"/>
      <c r="I19" s="80"/>
    </row>
    <row r="20" spans="1:9" x14ac:dyDescent="0.25">
      <c r="A20" s="58"/>
      <c r="B20" s="75"/>
      <c r="C20" s="91"/>
      <c r="D20" s="1" t="s">
        <v>26</v>
      </c>
      <c r="E20" s="1"/>
      <c r="F20" s="79"/>
      <c r="G20" s="79"/>
      <c r="H20" s="79"/>
      <c r="I20" s="80"/>
    </row>
    <row r="21" spans="1:9" ht="33.75" customHeight="1" x14ac:dyDescent="0.25">
      <c r="A21" s="58"/>
      <c r="B21" s="75"/>
      <c r="C21" s="91"/>
      <c r="D21" s="6" t="s">
        <v>8</v>
      </c>
      <c r="E21" s="5" t="e">
        <f>(E20/E19)-E18</f>
        <v>#DIV/0!</v>
      </c>
      <c r="F21" s="79"/>
      <c r="G21" s="79"/>
      <c r="H21" s="79"/>
      <c r="I21" s="80"/>
    </row>
    <row r="22" spans="1:9" x14ac:dyDescent="0.25">
      <c r="A22" s="58"/>
      <c r="B22" s="75"/>
      <c r="C22" s="92" t="s">
        <v>9</v>
      </c>
      <c r="D22" s="2" t="s">
        <v>5</v>
      </c>
      <c r="E22" s="2">
        <v>570</v>
      </c>
      <c r="F22" s="79"/>
      <c r="G22" s="79"/>
      <c r="H22" s="79"/>
      <c r="I22" s="80"/>
    </row>
    <row r="23" spans="1:9" x14ac:dyDescent="0.25">
      <c r="A23" s="58"/>
      <c r="B23" s="75"/>
      <c r="C23" s="92"/>
      <c r="D23" s="1" t="s">
        <v>29</v>
      </c>
      <c r="E23" s="1"/>
      <c r="F23" s="79"/>
      <c r="G23" s="79"/>
      <c r="H23" s="79"/>
      <c r="I23" s="80"/>
    </row>
    <row r="24" spans="1:9" x14ac:dyDescent="0.25">
      <c r="A24" s="58"/>
      <c r="B24" s="75"/>
      <c r="C24" s="92"/>
      <c r="D24" s="1" t="s">
        <v>26</v>
      </c>
      <c r="E24" s="1"/>
      <c r="F24" s="79"/>
      <c r="G24" s="79"/>
      <c r="H24" s="79"/>
      <c r="I24" s="80"/>
    </row>
    <row r="25" spans="1:9" ht="30.75" thickBot="1" x14ac:dyDescent="0.3">
      <c r="A25" s="58"/>
      <c r="B25" s="76"/>
      <c r="C25" s="93"/>
      <c r="D25" s="15" t="s">
        <v>28</v>
      </c>
      <c r="E25" s="16" t="e">
        <f>(E24/E23)-E22</f>
        <v>#DIV/0!</v>
      </c>
      <c r="F25" s="81"/>
      <c r="G25" s="81"/>
      <c r="H25" s="81"/>
      <c r="I25" s="82"/>
    </row>
    <row r="26" spans="1:9" x14ac:dyDescent="0.25">
      <c r="A26" s="58"/>
      <c r="B26" s="54" t="s">
        <v>11</v>
      </c>
      <c r="C26" s="83" t="s">
        <v>13</v>
      </c>
      <c r="D26" s="17" t="s">
        <v>12</v>
      </c>
      <c r="E26" s="18"/>
    </row>
    <row r="27" spans="1:9" x14ac:dyDescent="0.25">
      <c r="A27" s="58"/>
      <c r="B27" s="55"/>
      <c r="C27" s="84"/>
      <c r="D27" s="1" t="s">
        <v>27</v>
      </c>
      <c r="E27" s="9"/>
    </row>
    <row r="28" spans="1:9" ht="39" customHeight="1" x14ac:dyDescent="0.25">
      <c r="A28" s="58"/>
      <c r="B28" s="55"/>
      <c r="C28" s="84"/>
      <c r="D28" s="6" t="s">
        <v>14</v>
      </c>
      <c r="E28" s="19" t="e">
        <f>(E27/E26)*100</f>
        <v>#DIV/0!</v>
      </c>
    </row>
    <row r="29" spans="1:9" x14ac:dyDescent="0.25">
      <c r="A29" s="58"/>
      <c r="B29" s="55"/>
      <c r="C29" s="85" t="s">
        <v>15</v>
      </c>
      <c r="D29" s="1" t="s">
        <v>44</v>
      </c>
      <c r="E29" s="9"/>
    </row>
    <row r="30" spans="1:9" x14ac:dyDescent="0.25">
      <c r="A30" s="58"/>
      <c r="B30" s="55"/>
      <c r="C30" s="85"/>
      <c r="D30" s="1" t="s">
        <v>45</v>
      </c>
      <c r="E30" s="9"/>
    </row>
    <row r="31" spans="1:9" ht="24.75" customHeight="1" thickBot="1" x14ac:dyDescent="0.3">
      <c r="A31" s="58"/>
      <c r="B31" s="56"/>
      <c r="C31" s="86"/>
      <c r="D31" s="20" t="s">
        <v>46</v>
      </c>
      <c r="E31" s="21"/>
    </row>
    <row r="32" spans="1:9" x14ac:dyDescent="0.25">
      <c r="A32" s="58"/>
      <c r="B32" s="51" t="s">
        <v>16</v>
      </c>
      <c r="C32" s="87" t="s">
        <v>17</v>
      </c>
      <c r="D32" s="17" t="s">
        <v>18</v>
      </c>
      <c r="E32" s="18"/>
    </row>
    <row r="33" spans="1:5" x14ac:dyDescent="0.25">
      <c r="A33" s="58"/>
      <c r="B33" s="52"/>
      <c r="C33" s="88"/>
      <c r="D33" s="1" t="s">
        <v>26</v>
      </c>
      <c r="E33" s="9"/>
    </row>
    <row r="34" spans="1:5" x14ac:dyDescent="0.25">
      <c r="A34" s="58"/>
      <c r="B34" s="52"/>
      <c r="C34" s="88"/>
      <c r="D34" s="2" t="s">
        <v>19</v>
      </c>
      <c r="E34" s="12" t="e">
        <f>E33/E32</f>
        <v>#DIV/0!</v>
      </c>
    </row>
    <row r="35" spans="1:5" x14ac:dyDescent="0.25">
      <c r="A35" s="58"/>
      <c r="B35" s="52"/>
      <c r="C35" s="89" t="s">
        <v>20</v>
      </c>
      <c r="D35" s="1" t="s">
        <v>18</v>
      </c>
      <c r="E35" s="9"/>
    </row>
    <row r="36" spans="1:5" x14ac:dyDescent="0.25">
      <c r="A36" s="58"/>
      <c r="B36" s="52"/>
      <c r="C36" s="89"/>
      <c r="D36" s="1" t="s">
        <v>26</v>
      </c>
      <c r="E36" s="9"/>
    </row>
    <row r="37" spans="1:5" x14ac:dyDescent="0.25">
      <c r="A37" s="58"/>
      <c r="B37" s="52"/>
      <c r="C37" s="89"/>
      <c r="D37" s="2" t="s">
        <v>19</v>
      </c>
      <c r="E37" s="12"/>
    </row>
    <row r="38" spans="1:5" x14ac:dyDescent="0.25">
      <c r="A38" s="58"/>
      <c r="B38" s="52"/>
      <c r="C38" s="65" t="s">
        <v>21</v>
      </c>
      <c r="D38" s="1" t="s">
        <v>18</v>
      </c>
      <c r="E38" s="9"/>
    </row>
    <row r="39" spans="1:5" x14ac:dyDescent="0.25">
      <c r="A39" s="58"/>
      <c r="B39" s="52"/>
      <c r="C39" s="65"/>
      <c r="D39" s="1" t="s">
        <v>26</v>
      </c>
      <c r="E39" s="9"/>
    </row>
    <row r="40" spans="1:5" ht="15.75" thickBot="1" x14ac:dyDescent="0.3">
      <c r="A40" s="59"/>
      <c r="B40" s="53"/>
      <c r="C40" s="66"/>
      <c r="D40" s="22" t="s">
        <v>19</v>
      </c>
      <c r="E40" s="23"/>
    </row>
    <row r="42" spans="1:5" x14ac:dyDescent="0.25">
      <c r="B42" s="64" t="s">
        <v>42</v>
      </c>
      <c r="C42" s="64"/>
      <c r="D42" s="64"/>
    </row>
    <row r="43" spans="1:5" ht="15.75" thickBot="1" x14ac:dyDescent="0.3"/>
    <row r="44" spans="1:5" x14ac:dyDescent="0.25">
      <c r="A44" s="61" t="s">
        <v>22</v>
      </c>
      <c r="B44" s="62"/>
      <c r="C44" s="63"/>
      <c r="D44" s="25" t="s">
        <v>23</v>
      </c>
    </row>
    <row r="45" spans="1:5" x14ac:dyDescent="0.25">
      <c r="A45" s="45"/>
      <c r="B45" s="46"/>
      <c r="C45" s="47"/>
      <c r="D45" s="26"/>
    </row>
    <row r="46" spans="1:5" x14ac:dyDescent="0.25">
      <c r="A46" s="45"/>
      <c r="B46" s="46"/>
      <c r="C46" s="47"/>
      <c r="D46" s="26"/>
    </row>
    <row r="47" spans="1:5" x14ac:dyDescent="0.25">
      <c r="A47" s="48" t="s">
        <v>43</v>
      </c>
      <c r="B47" s="49"/>
      <c r="C47" s="50"/>
      <c r="D47" s="28" t="s">
        <v>43</v>
      </c>
    </row>
    <row r="48" spans="1:5" ht="15.75" thickBot="1" x14ac:dyDescent="0.3">
      <c r="A48" s="42" t="s">
        <v>41</v>
      </c>
      <c r="B48" s="43"/>
      <c r="C48" s="44"/>
      <c r="D48" s="27" t="s">
        <v>40</v>
      </c>
    </row>
    <row r="49" spans="1:5" x14ac:dyDescent="0.25">
      <c r="A49" s="29" t="s">
        <v>25</v>
      </c>
    </row>
    <row r="51" spans="1:5" x14ac:dyDescent="0.25">
      <c r="A51" s="33" t="s">
        <v>49</v>
      </c>
      <c r="B51" s="34"/>
      <c r="C51" s="34"/>
      <c r="D51" s="34"/>
      <c r="E51" s="35"/>
    </row>
    <row r="52" spans="1:5" x14ac:dyDescent="0.25">
      <c r="A52" s="36"/>
      <c r="B52" s="37"/>
      <c r="C52" s="37"/>
      <c r="D52" s="37"/>
      <c r="E52" s="38"/>
    </row>
    <row r="53" spans="1:5" x14ac:dyDescent="0.25">
      <c r="A53" s="36"/>
      <c r="B53" s="37"/>
      <c r="C53" s="37"/>
      <c r="D53" s="37"/>
      <c r="E53" s="38"/>
    </row>
    <row r="54" spans="1:5" x14ac:dyDescent="0.25">
      <c r="A54" s="36"/>
      <c r="B54" s="37"/>
      <c r="C54" s="37"/>
      <c r="D54" s="37"/>
      <c r="E54" s="38"/>
    </row>
    <row r="55" spans="1:5" x14ac:dyDescent="0.25">
      <c r="A55" s="36"/>
      <c r="B55" s="37"/>
      <c r="C55" s="37"/>
      <c r="D55" s="37"/>
      <c r="E55" s="38"/>
    </row>
    <row r="56" spans="1:5" x14ac:dyDescent="0.25">
      <c r="A56" s="36"/>
      <c r="B56" s="37"/>
      <c r="C56" s="37"/>
      <c r="D56" s="37"/>
      <c r="E56" s="38"/>
    </row>
    <row r="57" spans="1:5" x14ac:dyDescent="0.25">
      <c r="A57" s="36"/>
      <c r="B57" s="37"/>
      <c r="C57" s="37"/>
      <c r="D57" s="37"/>
      <c r="E57" s="38"/>
    </row>
    <row r="58" spans="1:5" ht="32.25" customHeight="1" x14ac:dyDescent="0.25">
      <c r="A58" s="39"/>
      <c r="B58" s="40"/>
      <c r="C58" s="40"/>
      <c r="D58" s="40"/>
      <c r="E58" s="41"/>
    </row>
  </sheetData>
  <mergeCells count="23">
    <mergeCell ref="F18:I25"/>
    <mergeCell ref="C26:C28"/>
    <mergeCell ref="C29:C31"/>
    <mergeCell ref="C32:C34"/>
    <mergeCell ref="C35:C37"/>
    <mergeCell ref="C18:C21"/>
    <mergeCell ref="C22:C25"/>
    <mergeCell ref="B32:B40"/>
    <mergeCell ref="B26:B31"/>
    <mergeCell ref="A6:A40"/>
    <mergeCell ref="B2:D2"/>
    <mergeCell ref="A44:C44"/>
    <mergeCell ref="B42:D42"/>
    <mergeCell ref="C38:C40"/>
    <mergeCell ref="C6:C11"/>
    <mergeCell ref="C12:C17"/>
    <mergeCell ref="B6:B17"/>
    <mergeCell ref="B18:B25"/>
    <mergeCell ref="A51:E58"/>
    <mergeCell ref="A48:C48"/>
    <mergeCell ref="A45:C45"/>
    <mergeCell ref="A47:C47"/>
    <mergeCell ref="A46:C4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TRUJILLO, JOSE ALBERTO</dc:creator>
  <cp:lastModifiedBy>GARCIA TRUJILLO, JOSE ALBERTO</cp:lastModifiedBy>
  <dcterms:created xsi:type="dcterms:W3CDTF">2017-12-19T08:31:45Z</dcterms:created>
  <dcterms:modified xsi:type="dcterms:W3CDTF">2025-06-11T05:53:23Z</dcterms:modified>
</cp:coreProperties>
</file>